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45" yWindow="1380" windowWidth="14820" windowHeight="11640" activeTab="0"/>
  </bookViews>
  <sheets>
    <sheet name="Sheet1" sheetId="1" r:id="rId1"/>
  </sheets>
  <definedNames>
    <definedName name="_xlnm.Print_Area" localSheetId="0">'Sheet1'!$A$1:$F$108</definedName>
  </definedNames>
  <calcPr fullCalcOnLoad="1"/>
</workbook>
</file>

<file path=xl/sharedStrings.xml><?xml version="1.0" encoding="utf-8"?>
<sst xmlns="http://schemas.openxmlformats.org/spreadsheetml/2006/main" count="170" uniqueCount="117">
  <si>
    <t>Pesticides Application and Records</t>
  </si>
  <si>
    <t>Disease Management</t>
  </si>
  <si>
    <t>Weed Management</t>
  </si>
  <si>
    <t xml:space="preserve"> </t>
  </si>
  <si>
    <t>Education</t>
  </si>
  <si>
    <t>TOTAL POINTS</t>
  </si>
  <si>
    <t>2.</t>
  </si>
  <si>
    <t>3.</t>
  </si>
  <si>
    <t>4.</t>
  </si>
  <si>
    <t>5.</t>
  </si>
  <si>
    <t>6.</t>
  </si>
  <si>
    <t>7.</t>
  </si>
  <si>
    <t>8.</t>
  </si>
  <si>
    <t>9.</t>
  </si>
  <si>
    <t>10.</t>
  </si>
  <si>
    <t>1.</t>
  </si>
  <si>
    <t>Total practice points for Pesticides Application and Records</t>
  </si>
  <si>
    <t>Total possible points for Pesticides Application and Records</t>
  </si>
  <si>
    <t>Total practice points for Disease Management</t>
  </si>
  <si>
    <t>Total possible points for Disease Management</t>
  </si>
  <si>
    <t>Total practice points for Insect Management</t>
  </si>
  <si>
    <t>Total possible points for Insect Management</t>
  </si>
  <si>
    <t>Total practice points for Weed Management</t>
  </si>
  <si>
    <t>Total possible points for Weed Management</t>
  </si>
  <si>
    <t>Total practice points for Education</t>
  </si>
  <si>
    <t>Total possible points for Education</t>
  </si>
  <si>
    <t>POINT SUMMARY</t>
  </si>
  <si>
    <t>NRCS Conservation Practice Standard: Code 595 ~ Pest Management</t>
  </si>
  <si>
    <t>Percentage</t>
  </si>
  <si>
    <t>Cultural practices are of value in management of nutrients, weeds, diseases, or insects. The goals of a sound fertility program are to supply adequate nutrients with optimum timing for maximum economical crop yield, while avoiding excesses that can degrade water quality or adversely affect crop or soil quality.</t>
  </si>
  <si>
    <t>Category Total 62 pts</t>
  </si>
  <si>
    <t>1. A weed survey is conducted at least once per season with weed problems noted</t>
  </si>
  <si>
    <t>on field maps. 5 pts</t>
  </si>
  <si>
    <t>2. Herbicide rate, selection and spot or strip applications are based on the results of</t>
  </si>
  <si>
    <t>the weed survey. 5 pts</t>
  </si>
  <si>
    <t>3. Herbicides of the same class are not applied in succeeding years in order to avoid</t>
  </si>
  <si>
    <t>herbicide resistance development. 5 pts</t>
  </si>
  <si>
    <t>4. Weeds in and around fields, alleys, and roadways are prevented from going to seed. 5 pts</t>
  </si>
  <si>
    <t>Category Total 20 pts</t>
  </si>
  <si>
    <t>Total possible points for Soil Management &amp; Cultural Practices</t>
  </si>
  <si>
    <t>11.</t>
  </si>
  <si>
    <t>Weed growth around the field border is controlled (e.g. by cultivation or mowing) to reduce weed seed movement into the field, improve air circulation and eliminate refuge for insect pests.</t>
  </si>
  <si>
    <t xml:space="preserve">Preplant Practices and Considerations </t>
  </si>
  <si>
    <t>This section can be eliminated for established vineyards or blocks for which the history is not known.</t>
  </si>
  <si>
    <t xml:space="preserve">Adjusted Total ______ pts </t>
  </si>
  <si>
    <t xml:space="preserve">Percentage of adjusted total % </t>
  </si>
  <si>
    <t>IPM Worksheet: Wine Grape</t>
  </si>
  <si>
    <t>Nematode sampling is conducted before establishing grapes. 5 pts</t>
  </si>
  <si>
    <t xml:space="preserve">If irrigation is supplied to the plants, a water use plan that minimizes disease development, optimizes water-use efficiency and minimizes erosion and runoff is used. (In most cases, this means the use of a trickle irrigation system.) </t>
  </si>
  <si>
    <t>Disease resistant cultivars are selected, when possible and appropriate.</t>
  </si>
  <si>
    <t>Certified disease-free, virus indexed plants and rootstocks are used.</t>
  </si>
  <si>
    <t>Land is planted to a plowed down cover crop(s) for one year prior to establishment.</t>
  </si>
  <si>
    <t>Soil Nutrient Management and Cultural Practices</t>
  </si>
  <si>
    <t>5</t>
  </si>
  <si>
    <t xml:space="preserve">Suitability of the site for grape production is thoroughly evaluated prior to establishing grape planting. Remedial steps taken as needed, such as tiling, liming, removing air drainage barriers, etc. </t>
  </si>
  <si>
    <t>Total practice points for Preplant Considerations</t>
  </si>
  <si>
    <t>Total possible points for Preplant Considerations</t>
  </si>
  <si>
    <t xml:space="preserve">All insecticide, fungicide and herbicide application equipment is calibrated at the start of the season and the procedure is recorded and dated. </t>
  </si>
  <si>
    <t xml:space="preserve">All pesticide application equipment calibration is checked at least once during the season and recalibrated as needed (procedure recorded and dated). </t>
  </si>
  <si>
    <t xml:space="preserve">Pesticide selections are made with the goal of controlling the target pest AND of preserving natural enemies, when that information is available. </t>
  </si>
  <si>
    <t xml:space="preserve">Insect Management                                                     </t>
  </si>
  <si>
    <t>Manager attends one or more state/regional/national berry management workshops or conferences during the current year.</t>
  </si>
  <si>
    <t>Manager has current membership in New England Vegetable and Berry Growers Association.</t>
  </si>
  <si>
    <t>Manager has a current copy of Northeast Small Fruit Pest Management Guide.</t>
  </si>
  <si>
    <t>Total practice points for Soil Management &amp; Cultural Practices</t>
  </si>
  <si>
    <t>Prunings are flail-mowed, chopped, incorporated into the soil or removed from the field (to reduce the amount of incipient disease inoculum available for infections in the following year).</t>
  </si>
  <si>
    <t xml:space="preserve">A green cover is maintained in row middles either as a perennial cover or as an annually reseeded cover </t>
  </si>
  <si>
    <t xml:space="preserve">Where clean cultivation of the row middles is practiced, a fall/winter cover crop is planted to reduce erosion and add organic matter to the soil. </t>
  </si>
  <si>
    <t>Subsoiling is practiced every 3-5 years to break up hard pans and improve soil drainage.</t>
  </si>
  <si>
    <t xml:space="preserve">7. </t>
  </si>
  <si>
    <t xml:space="preserve">8. </t>
  </si>
  <si>
    <t xml:space="preserve">Disease problems are accurately identified and management strategies tailored to actual diseases present in the field in current season. </t>
  </si>
  <si>
    <t>Only pesticides with a LOW or VERY LOW environmental hazard (Win-PST) are used all major pests (includes insects, diseases and weeds).</t>
  </si>
  <si>
    <t xml:space="preserve">                                     OR</t>
  </si>
  <si>
    <t xml:space="preserve">Detailed records (including maps, if appropriate) are kept to document field history of diseases, weather information, and management strategies used and their results. Varietal differences are noted. </t>
  </si>
  <si>
    <t>Rows and trellises are spaced and oriented to achieve optimal air-flow and circulation to allow for good drying conditions for foliage and reduce the tendency for disease development.</t>
  </si>
  <si>
    <t xml:space="preserve">Weather monitoring is conducted to determine temperature, precipitation and leaf wetness using at least a min/max thermometer and rain gauge with data recorded daily. </t>
  </si>
  <si>
    <t>Adjusted Total ______ pts</t>
  </si>
  <si>
    <r>
      <t xml:space="preserve">1. Manager has a current copy of </t>
    </r>
    <r>
      <rPr>
        <i/>
        <sz val="12"/>
        <rFont val="Times New Roman"/>
        <family val="1"/>
      </rPr>
      <t xml:space="preserve">Northeast Small Fruit Pest Management Guide. </t>
    </r>
    <r>
      <rPr>
        <sz val="12"/>
        <rFont val="Times New Roman"/>
        <family val="1"/>
      </rPr>
      <t>5 pts</t>
    </r>
  </si>
  <si>
    <t>2. Manager attends one or more state/regional/national berry management workshops or conferences during the current year. 5 pts</t>
  </si>
  <si>
    <t>3. Manager has current membership in New England Vegetable and Berry Growers</t>
  </si>
  <si>
    <t>Association. 5 pts</t>
  </si>
  <si>
    <t>Category Total 15 pts</t>
  </si>
  <si>
    <t>Grand Total 241 pts</t>
  </si>
  <si>
    <t>Adjusted Grand Total ______ pts</t>
  </si>
  <si>
    <t>Detailed records (including maps, if appropriate) are kept to document field history of insect pests, management strategies used and their results. Varietal differences are noted.</t>
  </si>
  <si>
    <t>Insecticides are not sprayed when bees are active (during bloom).</t>
  </si>
  <si>
    <t xml:space="preserve">New York State Grape Berry Moth Risk Assessment protocol is completed. </t>
  </si>
  <si>
    <t xml:space="preserve">Pheromone mating disruption (e.g. Isomate-GBM® ties) is used to suppress grape berry moth damage. </t>
  </si>
  <si>
    <t xml:space="preserve">Pheromone traps are used to determine grape berry moth population levels in the vineyard. </t>
  </si>
  <si>
    <t xml:space="preserve">Systematic scouting is conducted for major insect pests such as grape flea beetle, leaf hopper, and Japanese beetle. </t>
  </si>
  <si>
    <t>Insect pests include climbing cutworm, flea beetle, grape berry moth, grape cane borer, grape cane gallmaker, grape cane girdler, grape leafhopper, grape rootworm, Japanese beetle, potato leafhopper and rose chafer.</t>
  </si>
  <si>
    <t xml:space="preserve">Twospotted spider mites (TSSM) and European red mite (ERM) are monitored weekly until harvest (twice a month after renovation) by systematically examining at least 50 mid-tier leaves and determining presence or absence of TSSM on those leaves. Control measures are not taken until:25% of leaves sampled show presence of TSSM and/or ERM but no predator mites are found,OR 30% of leaves sampled show presence of TSSM and/or ERM and some predators mites are found. </t>
  </si>
  <si>
    <t xml:space="preserve">Coverage of leaf surfaces by currently used equipment is tested using water-sensitive spray cards every 5 years or when new equipment is used. </t>
  </si>
  <si>
    <t>A soil test is conducted for pH and nutrients.</t>
  </si>
  <si>
    <t>A petiole tissue analysis is performed in the current year.</t>
  </si>
  <si>
    <t xml:space="preserve">Fertilizer applications are based on soil tests and leaf tissue (petiole) analysis. </t>
  </si>
  <si>
    <t>Pruning is conducted in the dormant season to reestablish the structure of the vine and to remove diseased, and insect-infested wood.</t>
  </si>
  <si>
    <r>
      <t xml:space="preserve">Only pesticides approved and registered for wine grape in the state are used. Records of pesticide applications are maintained, including date, field and block, target pest, crop stage pesticide name and EPA number, formulation, rate and number of acres treated. Pesticide drift is minimized. Re-entry and pre-harvest intervals are adhered to. </t>
    </r>
    <r>
      <rPr>
        <b/>
        <i/>
        <sz val="11"/>
        <rFont val="Arial"/>
        <family val="2"/>
      </rPr>
      <t>Win-PST analysis is conducted for all pesticides considered for use on the farm</t>
    </r>
    <r>
      <rPr>
        <i/>
        <sz val="11"/>
        <rFont val="Arial"/>
        <family val="2"/>
      </rPr>
      <t>.</t>
    </r>
  </si>
  <si>
    <t>Where crown gall is present, the disease is controlled by biological control (i.e. Agrobacterium radiobacter) and minimizing freeze injury.  Bonus practice</t>
  </si>
  <si>
    <t>Twospotted spider mites and/or European red mite are controlled using releases of predator mites. Bonus practice</t>
  </si>
  <si>
    <t>Pesticides used for controlling other insects and diseases are selected to avoid those which are toxic to mite predators.</t>
  </si>
  <si>
    <t xml:space="preserve">A weed survey is conducted at least once per season with weed problems noted on field maps. </t>
  </si>
  <si>
    <t>Herbicide rate, selection and spot applications are based on the results of the weed survey.</t>
  </si>
  <si>
    <t>Herbicides of the same class are not applied in succeeding years in order to avoid herbicide resistance development.</t>
  </si>
  <si>
    <t>Herbicides are banded only in the crop row. A seeded grass cover is used in the row middle.</t>
  </si>
  <si>
    <r>
      <t>TOTAL POSSIBLE POINTS</t>
    </r>
    <r>
      <rPr>
        <i/>
        <sz val="10"/>
        <rFont val="Arial"/>
        <family val="2"/>
      </rPr>
      <t xml:space="preserve"> (subtract 32 points if PREPLANT does not apply)</t>
    </r>
  </si>
  <si>
    <t xml:space="preserve">Disease management decisions are made according to indications from weather monitoring that infection periods have taken place at a time when disease inoculum is known to be present in the field and susceptible plant tissue is also present in the field. </t>
  </si>
  <si>
    <t>Where Eutypa dieback is present, pruning wounds on 2 year or older wood are protected by an appropriate fungicide.</t>
  </si>
  <si>
    <t xml:space="preserve">Insect problems are accurately identified and management strategies tailored to insect pests actually present in the field in the current season. </t>
  </si>
  <si>
    <t>Only pesticides with a LOW or VERY LOW environmental hazard (Win-PST) are used for at least one major pest.</t>
  </si>
  <si>
    <t>Application equipment which reduces the amount of pesticide reaching non-targetsites is used. Bonus.</t>
  </si>
  <si>
    <t>Where black rot is present, mummified fruit is removed. Bonus.</t>
  </si>
  <si>
    <t>If treatment for grape berry moth is necessary, Bacillus thuringiensis var. Kurstaki is applied. Bonus.</t>
  </si>
  <si>
    <t xml:space="preserve">Version: 6/9/2008          </t>
  </si>
  <si>
    <t>Weeds include summer and winter annual grasses and broadleaves and perenniel grasses and broadleaves.</t>
  </si>
  <si>
    <t>Diseases include angular leaf scorch, black rot, botrytis bunch rot, crown gall, downy mildew, eutypa dieback, phomopsis cane and leaf spot and powdery mildew.</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</si>
</sst>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8">
    <font>
      <sz val="10"/>
      <name val="Arial"/>
      <family val="0"/>
    </font>
    <font>
      <b/>
      <sz val="18"/>
      <name val="Arial"/>
      <family val="2"/>
    </font>
    <font>
      <b/>
      <sz val="10"/>
      <name val="Arial"/>
      <family val="2"/>
    </font>
    <font>
      <sz val="12"/>
      <color indexed="10"/>
      <name val="Arial"/>
      <family val="0"/>
    </font>
    <font>
      <sz val="10"/>
      <color indexed="10"/>
      <name val="Arial"/>
      <family val="0"/>
    </font>
    <font>
      <b/>
      <sz val="11"/>
      <name val="Arial"/>
      <family val="2"/>
    </font>
    <font>
      <sz val="11"/>
      <name val="Arial"/>
      <family val="2"/>
    </font>
    <font>
      <sz val="11"/>
      <color indexed="12"/>
      <name val="Arial"/>
      <family val="2"/>
    </font>
    <font>
      <sz val="11"/>
      <color indexed="10"/>
      <name val="Arial"/>
      <family val="2"/>
    </font>
    <font>
      <i/>
      <sz val="11"/>
      <name val="Arial"/>
      <family val="2"/>
    </font>
    <font>
      <b/>
      <i/>
      <sz val="11"/>
      <name val="Arial"/>
      <family val="2"/>
    </font>
    <font>
      <sz val="8"/>
      <name val="Arial"/>
      <family val="0"/>
    </font>
    <font>
      <b/>
      <sz val="14"/>
      <name val="Arial"/>
      <family val="2"/>
    </font>
    <font>
      <b/>
      <i/>
      <sz val="12"/>
      <name val="Arial"/>
      <family val="2"/>
    </font>
    <font>
      <b/>
      <sz val="12"/>
      <name val="Arial"/>
      <family val="2"/>
    </font>
    <font>
      <sz val="12"/>
      <name val="Arial"/>
      <family val="2"/>
    </font>
    <font>
      <sz val="12"/>
      <name val="Times New Roman"/>
      <family val="1"/>
    </font>
    <font>
      <b/>
      <sz val="12"/>
      <name val="Times New Roman"/>
      <family val="1"/>
    </font>
    <font>
      <i/>
      <sz val="12"/>
      <name val="Times New Roman"/>
      <family val="1"/>
    </font>
    <font>
      <sz val="11"/>
      <color indexed="17"/>
      <name val="Arial"/>
      <family val="2"/>
    </font>
    <font>
      <b/>
      <sz val="11"/>
      <color indexed="17"/>
      <name val="Arial"/>
      <family val="2"/>
    </font>
    <font>
      <b/>
      <sz val="18"/>
      <name val="Times New Roman"/>
      <family val="1"/>
    </font>
    <font>
      <b/>
      <sz val="11"/>
      <color indexed="12"/>
      <name val="Arial"/>
      <family val="2"/>
    </font>
    <font>
      <b/>
      <sz val="11"/>
      <color indexed="10"/>
      <name val="Arial"/>
      <family val="2"/>
    </font>
    <font>
      <i/>
      <sz val="10"/>
      <name val="Arial"/>
      <family val="2"/>
    </font>
    <font>
      <i/>
      <sz val="11"/>
      <name val="Times New Roman"/>
      <family val="1"/>
    </font>
    <font>
      <sz val="11"/>
      <name val="Times New Roman"/>
      <family val="1"/>
    </font>
    <font>
      <i/>
      <sz val="12"/>
      <color indexed="17"/>
      <name val="Times New Roman"/>
      <family val="1"/>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5" fillId="0" borderId="0" xfId="0" applyFont="1" applyBorder="1" applyAlignment="1">
      <alignment horizontal="left" vertical="top" wrapText="1"/>
    </xf>
    <xf numFmtId="0" fontId="6" fillId="0" borderId="0" xfId="0" applyFont="1" applyBorder="1" applyAlignment="1">
      <alignment horizontal="left" vertical="top" wrapText="1"/>
    </xf>
    <xf numFmtId="49" fontId="6" fillId="0" borderId="0" xfId="0" applyNumberFormat="1" applyFont="1" applyBorder="1" applyAlignment="1">
      <alignment horizontal="left" vertical="top" wrapText="1"/>
    </xf>
    <xf numFmtId="1" fontId="5" fillId="0" borderId="0" xfId="0" applyNumberFormat="1" applyFont="1" applyBorder="1" applyAlignment="1">
      <alignment horizontal="right" wrapText="1"/>
    </xf>
    <xf numFmtId="49" fontId="6" fillId="0" borderId="0" xfId="0" applyNumberFormat="1" applyFont="1" applyBorder="1" applyAlignment="1">
      <alignment horizontal="right" wrapText="1"/>
    </xf>
    <xf numFmtId="49" fontId="5" fillId="0" borderId="0" xfId="0" applyNumberFormat="1" applyFont="1" applyBorder="1" applyAlignment="1">
      <alignment horizontal="right" wrapText="1"/>
    </xf>
    <xf numFmtId="0" fontId="9" fillId="0" borderId="0" xfId="0" applyFont="1" applyBorder="1" applyAlignment="1">
      <alignment horizontal="left" vertical="top" wrapText="1"/>
    </xf>
    <xf numFmtId="0" fontId="6" fillId="0" borderId="0" xfId="0" applyFont="1" applyBorder="1" applyAlignment="1">
      <alignment horizontal="left" vertical="top" wrapText="1" indent="2"/>
    </xf>
    <xf numFmtId="0" fontId="1" fillId="0" borderId="0" xfId="0" applyFont="1" applyAlignment="1">
      <alignment horizontal="left" vertical="top"/>
    </xf>
    <xf numFmtId="0" fontId="2" fillId="0" borderId="0" xfId="0" applyFont="1" applyAlignment="1">
      <alignment horizontal="left" vertical="top"/>
    </xf>
    <xf numFmtId="0" fontId="2" fillId="0" borderId="0" xfId="0" applyFont="1" applyBorder="1" applyAlignment="1">
      <alignment horizontal="left" vertical="top"/>
    </xf>
    <xf numFmtId="14" fontId="3" fillId="0" borderId="0" xfId="0" applyNumberFormat="1" applyFont="1" applyAlignment="1">
      <alignment horizontal="left" vertical="top"/>
    </xf>
    <xf numFmtId="14" fontId="4" fillId="0" borderId="0" xfId="0" applyNumberFormat="1" applyFont="1" applyAlignment="1">
      <alignment horizontal="left" vertical="top"/>
    </xf>
    <xf numFmtId="14" fontId="4" fillId="0" borderId="0" xfId="0" applyNumberFormat="1" applyFont="1" applyBorder="1" applyAlignment="1">
      <alignment horizontal="left" vertical="top"/>
    </xf>
    <xf numFmtId="0" fontId="0" fillId="0" borderId="0" xfId="0" applyAlignment="1">
      <alignment horizontal="left" vertical="top"/>
    </xf>
    <xf numFmtId="0" fontId="0" fillId="0" borderId="0" xfId="0" applyBorder="1" applyAlignment="1">
      <alignment horizontal="left" vertical="top"/>
    </xf>
    <xf numFmtId="0" fontId="0" fillId="0" borderId="0" xfId="0" applyAlignment="1">
      <alignment horizontal="left" vertical="top" wrapText="1"/>
    </xf>
    <xf numFmtId="0" fontId="6" fillId="0" borderId="0" xfId="0" applyFont="1" applyAlignment="1">
      <alignment horizontal="left" vertical="top" wrapText="1"/>
    </xf>
    <xf numFmtId="49" fontId="0" fillId="0" borderId="0" xfId="0" applyNumberFormat="1" applyAlignment="1">
      <alignment horizontal="left" vertical="top"/>
    </xf>
    <xf numFmtId="1" fontId="0" fillId="0" borderId="0" xfId="0" applyNumberFormat="1" applyAlignment="1">
      <alignment horizontal="left" vertical="top"/>
    </xf>
    <xf numFmtId="0" fontId="5" fillId="0" borderId="0" xfId="0" applyNumberFormat="1" applyFont="1" applyBorder="1" applyAlignment="1">
      <alignment horizontal="right" wrapText="1"/>
    </xf>
    <xf numFmtId="1" fontId="6" fillId="0" borderId="1" xfId="0" applyNumberFormat="1" applyFont="1" applyBorder="1" applyAlignment="1">
      <alignment horizontal="right" wrapText="1"/>
    </xf>
    <xf numFmtId="1" fontId="6" fillId="0" borderId="0" xfId="0" applyNumberFormat="1" applyFont="1" applyBorder="1" applyAlignment="1">
      <alignment horizontal="right" wrapText="1"/>
    </xf>
    <xf numFmtId="1" fontId="6" fillId="0" borderId="2" xfId="0" applyNumberFormat="1" applyFont="1" applyBorder="1" applyAlignment="1">
      <alignment horizontal="right" wrapText="1"/>
    </xf>
    <xf numFmtId="1" fontId="8" fillId="0" borderId="0" xfId="0" applyNumberFormat="1" applyFont="1" applyBorder="1" applyAlignment="1">
      <alignment horizontal="right" wrapText="1"/>
    </xf>
    <xf numFmtId="1" fontId="9" fillId="0" borderId="1" xfId="0" applyNumberFormat="1" applyFont="1" applyBorder="1" applyAlignment="1">
      <alignment horizontal="right" wrapText="1"/>
    </xf>
    <xf numFmtId="49" fontId="2" fillId="0" borderId="0" xfId="0" applyNumberFormat="1" applyFont="1" applyAlignment="1">
      <alignment horizontal="right" vertical="top"/>
    </xf>
    <xf numFmtId="0" fontId="0" fillId="0" borderId="0" xfId="0" applyAlignment="1">
      <alignment horizontal="right" vertical="top"/>
    </xf>
    <xf numFmtId="1" fontId="7" fillId="0" borderId="0" xfId="0" applyNumberFormat="1" applyFont="1" applyBorder="1" applyAlignment="1">
      <alignment horizontal="right" wrapText="1"/>
    </xf>
    <xf numFmtId="0" fontId="2" fillId="0" borderId="0" xfId="0" applyFont="1" applyAlignment="1">
      <alignment/>
    </xf>
    <xf numFmtId="0" fontId="12" fillId="0" borderId="0" xfId="0" applyFont="1" applyAlignment="1">
      <alignment horizontal="left" vertical="top"/>
    </xf>
    <xf numFmtId="0" fontId="13" fillId="0" borderId="0" xfId="0" applyFont="1" applyBorder="1" applyAlignment="1">
      <alignment horizontal="left" vertical="top" wrapText="1"/>
    </xf>
    <xf numFmtId="0" fontId="14" fillId="0" borderId="0" xfId="0" applyFont="1" applyBorder="1" applyAlignment="1">
      <alignment horizontal="left" vertical="top" wrapText="1"/>
    </xf>
    <xf numFmtId="1" fontId="15" fillId="0" borderId="0" xfId="0" applyNumberFormat="1" applyFont="1" applyBorder="1" applyAlignment="1">
      <alignment horizontal="right" wrapText="1"/>
    </xf>
    <xf numFmtId="49" fontId="15" fillId="0" borderId="0" xfId="0" applyNumberFormat="1" applyFont="1" applyBorder="1" applyAlignment="1">
      <alignment horizontal="right" wrapText="1"/>
    </xf>
    <xf numFmtId="1" fontId="14" fillId="0" borderId="0" xfId="0" applyNumberFormat="1" applyFont="1" applyBorder="1" applyAlignment="1">
      <alignment horizontal="right" wrapText="1"/>
    </xf>
    <xf numFmtId="49" fontId="14" fillId="0" borderId="0" xfId="0" applyNumberFormat="1" applyFont="1" applyBorder="1" applyAlignment="1">
      <alignment horizontal="right" wrapText="1"/>
    </xf>
    <xf numFmtId="9" fontId="14" fillId="0" borderId="0" xfId="0" applyNumberFormat="1" applyFont="1" applyBorder="1" applyAlignment="1">
      <alignment horizontal="right" vertical="top" wrapText="1"/>
    </xf>
    <xf numFmtId="0" fontId="12" fillId="0" borderId="0" xfId="0" applyFont="1" applyBorder="1" applyAlignment="1">
      <alignment horizontal="left" vertical="top" wrapText="1"/>
    </xf>
    <xf numFmtId="0" fontId="17" fillId="0" borderId="0" xfId="0" applyFont="1" applyBorder="1" applyAlignment="1">
      <alignment/>
    </xf>
    <xf numFmtId="0" fontId="0" fillId="0" borderId="0" xfId="0" applyBorder="1" applyAlignment="1">
      <alignment/>
    </xf>
    <xf numFmtId="0" fontId="18" fillId="0" borderId="0" xfId="0" applyFont="1" applyBorder="1" applyAlignment="1">
      <alignment vertical="top" wrapText="1"/>
    </xf>
    <xf numFmtId="0" fontId="16" fillId="0" borderId="0" xfId="0" applyFont="1" applyBorder="1" applyAlignment="1">
      <alignment horizontal="left" vertical="top" wrapText="1" indent="1"/>
    </xf>
    <xf numFmtId="0" fontId="0" fillId="0" borderId="0" xfId="0" applyBorder="1" applyAlignment="1">
      <alignment vertical="top" wrapText="1"/>
    </xf>
    <xf numFmtId="0" fontId="17" fillId="0" borderId="0" xfId="0" applyFont="1" applyBorder="1" applyAlignment="1">
      <alignment vertical="top" wrapText="1"/>
    </xf>
    <xf numFmtId="0" fontId="16" fillId="0" borderId="0" xfId="0" applyFont="1" applyBorder="1" applyAlignment="1">
      <alignment vertical="top" wrapText="1"/>
    </xf>
    <xf numFmtId="49" fontId="5" fillId="0" borderId="0" xfId="0" applyNumberFormat="1" applyFont="1" applyAlignment="1">
      <alignment horizontal="right" vertical="top"/>
    </xf>
    <xf numFmtId="0" fontId="6" fillId="0" borderId="0" xfId="0" applyFont="1" applyBorder="1" applyAlignment="1">
      <alignment horizontal="left" vertical="top" wrapText="1" indent="1"/>
    </xf>
    <xf numFmtId="0" fontId="19" fillId="0" borderId="0" xfId="0" applyFont="1" applyBorder="1" applyAlignment="1">
      <alignment horizontal="left" vertical="top" wrapText="1" indent="1"/>
    </xf>
    <xf numFmtId="0" fontId="0" fillId="0" borderId="1" xfId="0" applyBorder="1" applyAlignment="1">
      <alignment/>
    </xf>
    <xf numFmtId="1" fontId="5" fillId="0" borderId="0" xfId="0" applyNumberFormat="1" applyFont="1" applyFill="1" applyBorder="1" applyAlignment="1">
      <alignment horizontal="right" wrapText="1"/>
    </xf>
    <xf numFmtId="1" fontId="20" fillId="0" borderId="0" xfId="0" applyNumberFormat="1" applyFont="1" applyBorder="1" applyAlignment="1">
      <alignment horizontal="right" wrapText="1"/>
    </xf>
    <xf numFmtId="0" fontId="5" fillId="0" borderId="2" xfId="0" applyFont="1" applyBorder="1" applyAlignment="1">
      <alignment horizontal="left" vertical="top" wrapText="1"/>
    </xf>
    <xf numFmtId="0" fontId="5" fillId="0" borderId="0" xfId="0" applyFont="1" applyAlignment="1">
      <alignment horizontal="right"/>
    </xf>
    <xf numFmtId="0" fontId="0" fillId="0" borderId="1" xfId="0" applyBorder="1" applyAlignment="1">
      <alignment horizontal="left" vertical="top"/>
    </xf>
    <xf numFmtId="0" fontId="0" fillId="0" borderId="2" xfId="0" applyBorder="1" applyAlignment="1">
      <alignment horizontal="left" vertical="top"/>
    </xf>
    <xf numFmtId="0" fontId="16" fillId="0" borderId="0" xfId="0" applyFont="1" applyBorder="1" applyAlignment="1">
      <alignment horizontal="left" vertical="top" wrapText="1" indent="2"/>
    </xf>
    <xf numFmtId="0" fontId="19" fillId="0" borderId="0" xfId="0" applyFont="1" applyBorder="1" applyAlignment="1">
      <alignment horizontal="left" vertical="top" wrapText="1"/>
    </xf>
    <xf numFmtId="0" fontId="0" fillId="0" borderId="3" xfId="0" applyBorder="1" applyAlignment="1">
      <alignment/>
    </xf>
    <xf numFmtId="1" fontId="23" fillId="0" borderId="0" xfId="0" applyNumberFormat="1" applyFont="1" applyBorder="1" applyAlignment="1">
      <alignment horizontal="right" wrapText="1"/>
    </xf>
    <xf numFmtId="1" fontId="8" fillId="0" borderId="1" xfId="0" applyNumberFormat="1" applyFont="1" applyBorder="1" applyAlignment="1">
      <alignment horizontal="right" wrapText="1"/>
    </xf>
    <xf numFmtId="0" fontId="0" fillId="0" borderId="2" xfId="0" applyBorder="1" applyAlignment="1">
      <alignment/>
    </xf>
    <xf numFmtId="1" fontId="7" fillId="0" borderId="2" xfId="0" applyNumberFormat="1" applyFont="1" applyBorder="1" applyAlignment="1">
      <alignment horizontal="right" wrapText="1"/>
    </xf>
    <xf numFmtId="1" fontId="8" fillId="0" borderId="2" xfId="0" applyNumberFormat="1" applyFont="1" applyBorder="1" applyAlignment="1">
      <alignment horizontal="right" wrapText="1"/>
    </xf>
    <xf numFmtId="1" fontId="23" fillId="0" borderId="0" xfId="0" applyNumberFormat="1" applyFont="1" applyAlignment="1">
      <alignment/>
    </xf>
    <xf numFmtId="1" fontId="23" fillId="0" borderId="0" xfId="0" applyNumberFormat="1" applyFont="1" applyAlignment="1">
      <alignment horizontal="right" vertical="top"/>
    </xf>
    <xf numFmtId="1" fontId="5" fillId="0" borderId="0" xfId="0" applyNumberFormat="1" applyFont="1" applyAlignment="1">
      <alignment horizontal="right" vertical="top"/>
    </xf>
    <xf numFmtId="0" fontId="5" fillId="0" borderId="0" xfId="0" applyFont="1" applyBorder="1" applyAlignment="1">
      <alignment vertical="top" wrapText="1"/>
    </xf>
    <xf numFmtId="0" fontId="11" fillId="0" borderId="0" xfId="0" applyNumberFormat="1" applyFont="1" applyAlignment="1">
      <alignment horizontal="left" vertical="top" wrapText="1"/>
    </xf>
    <xf numFmtId="0" fontId="25" fillId="0" borderId="0" xfId="0" applyFont="1" applyBorder="1" applyAlignment="1">
      <alignment horizontal="left" vertical="top" wrapText="1"/>
    </xf>
    <xf numFmtId="1" fontId="26" fillId="0" borderId="0" xfId="0" applyNumberFormat="1" applyFont="1" applyBorder="1" applyAlignment="1">
      <alignment horizontal="right" wrapText="1"/>
    </xf>
    <xf numFmtId="1" fontId="9" fillId="0" borderId="3" xfId="0" applyNumberFormat="1" applyFont="1" applyBorder="1" applyAlignment="1">
      <alignment horizontal="right" wrapText="1"/>
    </xf>
    <xf numFmtId="0" fontId="26" fillId="0" borderId="0" xfId="0" applyFont="1" applyBorder="1" applyAlignment="1">
      <alignment horizontal="left" vertical="top" wrapText="1"/>
    </xf>
    <xf numFmtId="0" fontId="27" fillId="0" borderId="0" xfId="0" applyFont="1" applyBorder="1" applyAlignment="1">
      <alignment horizontal="left" vertical="top" wrapText="1" indent="1"/>
    </xf>
    <xf numFmtId="0" fontId="16" fillId="0" borderId="0" xfId="0" applyFont="1" applyBorder="1" applyAlignment="1">
      <alignment horizontal="left" vertical="top" wrapText="1"/>
    </xf>
    <xf numFmtId="0" fontId="9" fillId="0" borderId="0" xfId="0" applyFont="1" applyBorder="1" applyAlignment="1">
      <alignment vertical="top" wrapText="1"/>
    </xf>
    <xf numFmtId="0" fontId="9" fillId="0" borderId="0" xfId="0" applyNumberFormat="1" applyFont="1" applyBorder="1" applyAlignment="1">
      <alignment vertical="top" wrapText="1"/>
    </xf>
    <xf numFmtId="0" fontId="6" fillId="0" borderId="0" xfId="0" applyFont="1" applyAlignment="1">
      <alignment/>
    </xf>
    <xf numFmtId="1" fontId="22" fillId="0" borderId="1" xfId="0" applyNumberFormat="1" applyFont="1" applyBorder="1" applyAlignment="1">
      <alignment horizontal="right" vertical="top"/>
    </xf>
    <xf numFmtId="1" fontId="22" fillId="0" borderId="1" xfId="0" applyNumberFormat="1" applyFont="1" applyBorder="1" applyAlignment="1">
      <alignment/>
    </xf>
    <xf numFmtId="1" fontId="22" fillId="0" borderId="1" xfId="0" applyNumberFormat="1" applyFont="1" applyBorder="1" applyAlignment="1">
      <alignment horizontal="right" wrapText="1"/>
    </xf>
    <xf numFmtId="14" fontId="23" fillId="0" borderId="0" xfId="0" applyNumberFormat="1" applyFont="1" applyAlignment="1">
      <alignment horizontal="left" vertical="top"/>
    </xf>
    <xf numFmtId="0" fontId="21" fillId="0" borderId="0" xfId="0" applyFont="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2400300</xdr:colOff>
      <xdr:row>0</xdr:row>
      <xdr:rowOff>0</xdr:rowOff>
    </xdr:from>
    <xdr:to>
      <xdr:col>1</xdr:col>
      <xdr:colOff>3876675</xdr:colOff>
      <xdr:row>5</xdr:row>
      <xdr:rowOff>28575</xdr:rowOff>
    </xdr:to>
    <xdr:pic>
      <xdr:nvPicPr>
        <xdr:cNvPr id="1" name="Picture 3" descr="EXT_LOGO_2c_alt"/>
        <xdr:cNvPicPr preferRelativeResize="1">
          <a:picLocks noChangeAspect="1"/>
        </xdr:cNvPicPr>
      </xdr:nvPicPr>
      <xdr:blipFill>
        <a:blip r:embed="rId1"/>
        <a:stretch>
          <a:fillRect/>
        </a:stretch>
      </xdr:blipFill>
      <xdr:spPr>
        <a:xfrm>
          <a:off x="2647950" y="0"/>
          <a:ext cx="1476375" cy="838200"/>
        </a:xfrm>
        <a:prstGeom prst="rect">
          <a:avLst/>
        </a:prstGeom>
        <a:noFill/>
        <a:ln w="9525" cmpd="sng">
          <a:noFill/>
        </a:ln>
      </xdr:spPr>
    </xdr:pic>
    <xdr:clientData/>
  </xdr:twoCellAnchor>
  <xdr:twoCellAnchor editAs="oneCell">
    <xdr:from>
      <xdr:col>1</xdr:col>
      <xdr:colOff>0</xdr:colOff>
      <xdr:row>0</xdr:row>
      <xdr:rowOff>66675</xdr:rowOff>
    </xdr:from>
    <xdr:to>
      <xdr:col>1</xdr:col>
      <xdr:colOff>2009775</xdr:colOff>
      <xdr:row>5</xdr:row>
      <xdr:rowOff>38100</xdr:rowOff>
    </xdr:to>
    <xdr:pic>
      <xdr:nvPicPr>
        <xdr:cNvPr id="2" name="Picture 4"/>
        <xdr:cNvPicPr preferRelativeResize="1">
          <a:picLocks noChangeAspect="1"/>
        </xdr:cNvPicPr>
      </xdr:nvPicPr>
      <xdr:blipFill>
        <a:blip r:embed="rId2"/>
        <a:stretch>
          <a:fillRect/>
        </a:stretch>
      </xdr:blipFill>
      <xdr:spPr>
        <a:xfrm>
          <a:off x="247650" y="66675"/>
          <a:ext cx="2009775" cy="7810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7:G212"/>
  <sheetViews>
    <sheetView tabSelected="1" workbookViewId="0" topLeftCell="A82">
      <selection activeCell="A94" sqref="A94:A95"/>
    </sheetView>
  </sheetViews>
  <sheetFormatPr defaultColWidth="8.8515625" defaultRowHeight="12.75"/>
  <cols>
    <col min="1" max="1" width="3.7109375" style="0" customWidth="1"/>
    <col min="2" max="2" width="70.00390625" style="0" customWidth="1"/>
    <col min="3" max="3" width="1.28515625" style="0" customWidth="1"/>
    <col min="4" max="4" width="4.8515625" style="0" customWidth="1"/>
    <col min="5" max="5" width="2.28125" style="0" customWidth="1"/>
    <col min="6" max="6" width="7.00390625" style="0" customWidth="1"/>
    <col min="7" max="7" width="99.8515625" style="0" customWidth="1"/>
    <col min="8" max="16384" width="11.421875" style="0" customWidth="1"/>
  </cols>
  <sheetData>
    <row r="7" ht="12.75">
      <c r="B7" s="30" t="s">
        <v>27</v>
      </c>
    </row>
    <row r="8" ht="3.75" customHeight="1"/>
    <row r="9" spans="2:6" ht="17.25" customHeight="1">
      <c r="B9" s="31" t="s">
        <v>46</v>
      </c>
      <c r="C9" s="9"/>
      <c r="D9" s="10"/>
      <c r="E9" s="10"/>
      <c r="F9" s="11"/>
    </row>
    <row r="10" spans="2:6" ht="14.25" customHeight="1">
      <c r="B10" s="82" t="s">
        <v>114</v>
      </c>
      <c r="C10" s="12"/>
      <c r="D10" s="13"/>
      <c r="E10" s="13"/>
      <c r="F10" s="14"/>
    </row>
    <row r="11" spans="2:6" ht="12.75">
      <c r="B11" s="69"/>
      <c r="C11" s="17"/>
      <c r="D11" s="15"/>
      <c r="E11" s="15"/>
      <c r="F11" s="16"/>
    </row>
    <row r="12" spans="2:6" ht="15">
      <c r="B12" s="68" t="s">
        <v>42</v>
      </c>
      <c r="C12" s="17"/>
      <c r="D12" s="15"/>
      <c r="E12" s="15"/>
      <c r="F12" s="16"/>
    </row>
    <row r="13" spans="2:6" ht="28.5">
      <c r="B13" s="76" t="s">
        <v>43</v>
      </c>
      <c r="C13" s="17"/>
      <c r="D13" s="15"/>
      <c r="E13" s="15"/>
      <c r="F13" s="16"/>
    </row>
    <row r="14" spans="1:6" ht="47.25">
      <c r="A14" s="47" t="s">
        <v>15</v>
      </c>
      <c r="B14" s="43" t="s">
        <v>54</v>
      </c>
      <c r="C14" s="17"/>
      <c r="D14" s="54">
        <v>10</v>
      </c>
      <c r="E14" s="15"/>
      <c r="F14" s="55"/>
    </row>
    <row r="15" spans="1:6" ht="31.5">
      <c r="A15" s="47" t="s">
        <v>6</v>
      </c>
      <c r="B15" s="43" t="s">
        <v>51</v>
      </c>
      <c r="C15" s="17"/>
      <c r="D15" s="54">
        <v>5</v>
      </c>
      <c r="E15" s="15"/>
      <c r="F15" s="56"/>
    </row>
    <row r="16" spans="1:6" ht="15.75">
      <c r="A16" s="47" t="s">
        <v>7</v>
      </c>
      <c r="B16" s="43" t="s">
        <v>47</v>
      </c>
      <c r="C16" s="17"/>
      <c r="D16" s="54">
        <v>5</v>
      </c>
      <c r="E16" s="15"/>
      <c r="F16" s="56"/>
    </row>
    <row r="17" spans="1:6" ht="15.75">
      <c r="A17" s="47" t="s">
        <v>8</v>
      </c>
      <c r="B17" s="43" t="s">
        <v>50</v>
      </c>
      <c r="C17" s="17"/>
      <c r="D17" s="54">
        <v>5</v>
      </c>
      <c r="E17" s="15"/>
      <c r="F17" s="56"/>
    </row>
    <row r="18" spans="1:6" ht="17.25" customHeight="1">
      <c r="A18" s="47" t="s">
        <v>9</v>
      </c>
      <c r="B18" s="74" t="s">
        <v>49</v>
      </c>
      <c r="C18" s="17"/>
      <c r="D18" s="54">
        <v>2</v>
      </c>
      <c r="E18" s="15"/>
      <c r="F18" s="56"/>
    </row>
    <row r="19" spans="1:6" ht="63">
      <c r="A19" s="47" t="s">
        <v>10</v>
      </c>
      <c r="B19" s="43" t="s">
        <v>48</v>
      </c>
      <c r="C19" s="17"/>
      <c r="D19" s="54">
        <v>5</v>
      </c>
      <c r="E19" s="15"/>
      <c r="F19" s="56"/>
    </row>
    <row r="20" spans="2:6" ht="9.75" customHeight="1">
      <c r="B20" s="17"/>
      <c r="C20" s="17"/>
      <c r="D20" s="15"/>
      <c r="E20" s="15"/>
      <c r="F20" s="16"/>
    </row>
    <row r="21" spans="2:6" ht="15">
      <c r="B21" s="7" t="s">
        <v>55</v>
      </c>
      <c r="C21" s="8"/>
      <c r="F21" s="81">
        <f>+SUM(F14:F19)</f>
        <v>0</v>
      </c>
    </row>
    <row r="22" spans="2:6" ht="15">
      <c r="B22" s="7" t="s">
        <v>56</v>
      </c>
      <c r="F22" s="60">
        <f>+D14+D15+D16+D17+D19</f>
        <v>30</v>
      </c>
    </row>
    <row r="23" spans="2:6" ht="12.75">
      <c r="B23" s="17"/>
      <c r="C23" s="17"/>
      <c r="D23" s="15"/>
      <c r="E23" s="15"/>
      <c r="F23" s="16"/>
    </row>
    <row r="24" spans="2:7" ht="15.75">
      <c r="B24" s="1" t="s">
        <v>52</v>
      </c>
      <c r="C24" s="1"/>
      <c r="D24" s="1"/>
      <c r="E24" s="1"/>
      <c r="F24" s="1"/>
      <c r="G24" s="40" t="s">
        <v>3</v>
      </c>
    </row>
    <row r="25" spans="2:7" ht="71.25">
      <c r="B25" s="77" t="s">
        <v>29</v>
      </c>
      <c r="C25" s="1"/>
      <c r="D25" s="1"/>
      <c r="E25" s="1"/>
      <c r="F25" s="1"/>
      <c r="G25" s="83" t="s">
        <v>3</v>
      </c>
    </row>
    <row r="26" spans="1:7" ht="15.75">
      <c r="A26" s="47" t="s">
        <v>15</v>
      </c>
      <c r="B26" s="43" t="s">
        <v>95</v>
      </c>
      <c r="C26" s="1"/>
      <c r="D26" s="4">
        <v>5</v>
      </c>
      <c r="E26" s="1"/>
      <c r="F26" s="1"/>
      <c r="G26" s="83"/>
    </row>
    <row r="27" spans="1:7" ht="15.75">
      <c r="A27" s="47" t="s">
        <v>6</v>
      </c>
      <c r="B27" s="43" t="s">
        <v>94</v>
      </c>
      <c r="C27" s="1"/>
      <c r="D27" s="4">
        <v>5</v>
      </c>
      <c r="E27" s="1"/>
      <c r="F27" s="53"/>
      <c r="G27" s="42" t="s">
        <v>3</v>
      </c>
    </row>
    <row r="28" spans="1:7" ht="18" customHeight="1">
      <c r="A28" s="47" t="s">
        <v>7</v>
      </c>
      <c r="B28" s="43" t="s">
        <v>96</v>
      </c>
      <c r="C28" s="1"/>
      <c r="D28" s="4">
        <v>5</v>
      </c>
      <c r="E28" s="1"/>
      <c r="F28" s="53"/>
      <c r="G28" s="41"/>
    </row>
    <row r="29" spans="1:6" ht="29.25" customHeight="1">
      <c r="A29" s="47" t="s">
        <v>8</v>
      </c>
      <c r="B29" s="43" t="s">
        <v>97</v>
      </c>
      <c r="C29" s="1"/>
      <c r="D29" s="4" t="s">
        <v>53</v>
      </c>
      <c r="E29" s="1"/>
      <c r="F29" s="53"/>
    </row>
    <row r="30" spans="1:6" ht="47.25">
      <c r="A30" s="47" t="s">
        <v>9</v>
      </c>
      <c r="B30" s="43" t="s">
        <v>65</v>
      </c>
      <c r="C30" s="2"/>
      <c r="D30" s="21">
        <v>5</v>
      </c>
      <c r="E30" s="3"/>
      <c r="F30" s="22"/>
    </row>
    <row r="31" spans="1:6" ht="31.5">
      <c r="A31" s="47" t="s">
        <v>10</v>
      </c>
      <c r="B31" s="43" t="s">
        <v>66</v>
      </c>
      <c r="C31" s="2"/>
      <c r="D31" s="4">
        <v>5</v>
      </c>
      <c r="E31" s="5"/>
      <c r="F31" s="22"/>
    </row>
    <row r="32" spans="1:6" ht="30" customHeight="1">
      <c r="A32" s="47" t="s">
        <v>11</v>
      </c>
      <c r="B32" s="74" t="s">
        <v>67</v>
      </c>
      <c r="D32" s="51">
        <v>5</v>
      </c>
      <c r="E32" s="5"/>
      <c r="F32" s="22"/>
    </row>
    <row r="33" spans="1:6" ht="31.5">
      <c r="A33" s="47" t="s">
        <v>12</v>
      </c>
      <c r="B33" s="43" t="s">
        <v>68</v>
      </c>
      <c r="C33" s="2"/>
      <c r="D33" s="4">
        <v>5</v>
      </c>
      <c r="E33" s="5"/>
      <c r="F33" s="24"/>
    </row>
    <row r="34" spans="1:6" ht="12" customHeight="1">
      <c r="A34" s="27"/>
      <c r="C34" s="2"/>
      <c r="D34" s="4"/>
      <c r="E34" s="5"/>
      <c r="F34" s="23"/>
    </row>
    <row r="35" spans="1:6" ht="15">
      <c r="A35" s="27"/>
      <c r="B35" s="7" t="s">
        <v>64</v>
      </c>
      <c r="C35" s="2"/>
      <c r="D35" s="4"/>
      <c r="E35" s="5"/>
      <c r="F35" s="81">
        <f>+SUM(F26:F33)</f>
        <v>0</v>
      </c>
    </row>
    <row r="36" spans="1:7" ht="15">
      <c r="A36" s="27"/>
      <c r="B36" s="7" t="s">
        <v>39</v>
      </c>
      <c r="C36" s="2"/>
      <c r="D36" s="4"/>
      <c r="E36" s="5"/>
      <c r="F36" s="60">
        <f>D32+D26+D27+D28+D29+D30+D31+D33</f>
        <v>40</v>
      </c>
      <c r="G36" s="41"/>
    </row>
    <row r="37" spans="1:7" ht="18.75" customHeight="1">
      <c r="A37" s="27"/>
      <c r="B37" s="7"/>
      <c r="C37" s="2"/>
      <c r="D37" s="4"/>
      <c r="E37" s="5"/>
      <c r="F37" s="25"/>
      <c r="G37" s="46"/>
    </row>
    <row r="38" spans="1:7" ht="15.75">
      <c r="A38" s="27"/>
      <c r="B38" s="1" t="s">
        <v>0</v>
      </c>
      <c r="C38" s="2"/>
      <c r="D38" s="4"/>
      <c r="E38" s="5"/>
      <c r="F38" s="25"/>
      <c r="G38" s="45"/>
    </row>
    <row r="39" spans="1:7" ht="87" customHeight="1">
      <c r="A39" s="27"/>
      <c r="B39" s="7" t="s">
        <v>98</v>
      </c>
      <c r="C39" s="2"/>
      <c r="D39" s="4"/>
      <c r="E39" s="5"/>
      <c r="F39" s="23"/>
      <c r="G39" s="42"/>
    </row>
    <row r="40" spans="1:7" ht="31.5">
      <c r="A40" s="27" t="s">
        <v>15</v>
      </c>
      <c r="B40" s="75" t="s">
        <v>72</v>
      </c>
      <c r="C40" s="70"/>
      <c r="D40" s="4">
        <v>20</v>
      </c>
      <c r="E40" s="5"/>
      <c r="F40" s="26" t="s">
        <v>3</v>
      </c>
      <c r="G40" s="42"/>
    </row>
    <row r="41" spans="1:7" ht="12.75" customHeight="1">
      <c r="A41" s="27" t="s">
        <v>3</v>
      </c>
      <c r="B41" s="75" t="s">
        <v>73</v>
      </c>
      <c r="C41" s="70"/>
      <c r="D41" s="71" t="s">
        <v>3</v>
      </c>
      <c r="E41" s="5"/>
      <c r="F41" s="72"/>
      <c r="G41" s="42"/>
    </row>
    <row r="42" spans="1:7" ht="31.5">
      <c r="A42" s="27" t="s">
        <v>3</v>
      </c>
      <c r="B42" s="75" t="s">
        <v>110</v>
      </c>
      <c r="C42" s="73"/>
      <c r="D42" s="4">
        <v>10</v>
      </c>
      <c r="E42" s="5"/>
      <c r="F42" s="26" t="s">
        <v>3</v>
      </c>
      <c r="G42" s="42"/>
    </row>
    <row r="43" spans="1:7" ht="30" customHeight="1">
      <c r="A43" s="27" t="s">
        <v>6</v>
      </c>
      <c r="B43" s="43" t="s">
        <v>57</v>
      </c>
      <c r="C43" s="1"/>
      <c r="D43" s="4">
        <v>15</v>
      </c>
      <c r="E43" s="5"/>
      <c r="F43" s="26"/>
      <c r="G43" s="43"/>
    </row>
    <row r="44" spans="1:7" ht="33.75" customHeight="1">
      <c r="A44" s="27" t="s">
        <v>7</v>
      </c>
      <c r="B44" s="43" t="s">
        <v>58</v>
      </c>
      <c r="C44" s="7"/>
      <c r="D44" s="4">
        <v>5</v>
      </c>
      <c r="E44" s="5"/>
      <c r="F44" s="24"/>
      <c r="G44" s="43"/>
    </row>
    <row r="45" spans="1:7" ht="30.75" customHeight="1">
      <c r="A45" s="27" t="s">
        <v>8</v>
      </c>
      <c r="B45" s="43" t="s">
        <v>93</v>
      </c>
      <c r="C45" s="2"/>
      <c r="D45" s="4">
        <v>5</v>
      </c>
      <c r="E45" s="5"/>
      <c r="F45" s="24"/>
      <c r="G45" s="43"/>
    </row>
    <row r="46" spans="1:7" ht="32.25" customHeight="1">
      <c r="A46" s="27" t="s">
        <v>9</v>
      </c>
      <c r="B46" s="74" t="s">
        <v>59</v>
      </c>
      <c r="C46" s="2"/>
      <c r="D46" s="52">
        <v>5</v>
      </c>
      <c r="E46" s="5"/>
      <c r="F46" s="24"/>
      <c r="G46" s="43"/>
    </row>
    <row r="47" spans="1:7" ht="31.5">
      <c r="A47" s="27" t="s">
        <v>10</v>
      </c>
      <c r="B47" s="74" t="s">
        <v>111</v>
      </c>
      <c r="C47" s="58"/>
      <c r="D47" s="52">
        <v>5</v>
      </c>
      <c r="E47" s="5"/>
      <c r="F47" s="24"/>
      <c r="G47" s="43"/>
    </row>
    <row r="48" spans="1:7" ht="9" customHeight="1">
      <c r="A48" s="27"/>
      <c r="B48" s="43"/>
      <c r="C48" s="2"/>
      <c r="D48" s="4"/>
      <c r="E48" s="5"/>
      <c r="F48" s="23"/>
      <c r="G48" s="43"/>
    </row>
    <row r="49" spans="1:7" ht="15.75">
      <c r="A49" s="27"/>
      <c r="B49" s="7" t="s">
        <v>16</v>
      </c>
      <c r="C49" s="2"/>
      <c r="D49" s="4"/>
      <c r="E49" s="5"/>
      <c r="F49" s="81">
        <f>+SUM(F40:F47)</f>
        <v>0</v>
      </c>
      <c r="G49" s="43"/>
    </row>
    <row r="50" spans="1:7" ht="15.75">
      <c r="A50" s="27"/>
      <c r="B50" s="7" t="s">
        <v>17</v>
      </c>
      <c r="C50" s="2"/>
      <c r="D50" s="4"/>
      <c r="E50" s="5"/>
      <c r="F50" s="60">
        <f>+D46+D45+D44+D43+D40</f>
        <v>50</v>
      </c>
      <c r="G50" s="43"/>
    </row>
    <row r="51" spans="1:7" ht="5.25" customHeight="1">
      <c r="A51" s="27"/>
      <c r="B51" s="48"/>
      <c r="C51" s="2"/>
      <c r="D51" s="4"/>
      <c r="E51" s="5"/>
      <c r="G51" s="43"/>
    </row>
    <row r="52" spans="1:7" ht="15.75">
      <c r="A52" s="27"/>
      <c r="B52" s="1" t="s">
        <v>1</v>
      </c>
      <c r="C52" s="18"/>
      <c r="D52" s="4" t="s">
        <v>3</v>
      </c>
      <c r="E52" s="5"/>
      <c r="F52" s="29" t="s">
        <v>3</v>
      </c>
      <c r="G52" s="43"/>
    </row>
    <row r="53" spans="1:7" ht="42.75">
      <c r="A53" s="27"/>
      <c r="B53" s="2" t="s">
        <v>116</v>
      </c>
      <c r="C53" s="18"/>
      <c r="D53" s="4"/>
      <c r="E53" s="5"/>
      <c r="F53" s="29"/>
      <c r="G53" s="43"/>
    </row>
    <row r="54" spans="1:7" ht="30" customHeight="1">
      <c r="A54" s="27" t="s">
        <v>15</v>
      </c>
      <c r="B54" s="43" t="s">
        <v>71</v>
      </c>
      <c r="D54" s="4">
        <v>10</v>
      </c>
      <c r="E54" s="6"/>
      <c r="F54" s="61" t="s">
        <v>3</v>
      </c>
      <c r="G54" s="78"/>
    </row>
    <row r="55" spans="1:6" ht="47.25">
      <c r="A55" s="27" t="s">
        <v>6</v>
      </c>
      <c r="B55" s="43" t="s">
        <v>74</v>
      </c>
      <c r="C55" s="1"/>
      <c r="D55" s="4">
        <v>2</v>
      </c>
      <c r="E55" s="6"/>
      <c r="F55" s="62"/>
    </row>
    <row r="56" spans="1:7" ht="47.25">
      <c r="A56" s="27" t="s">
        <v>7</v>
      </c>
      <c r="B56" s="43" t="s">
        <v>75</v>
      </c>
      <c r="C56" s="1"/>
      <c r="D56" s="4">
        <v>5</v>
      </c>
      <c r="E56" s="6"/>
      <c r="F56" s="62"/>
      <c r="G56" s="78"/>
    </row>
    <row r="57" spans="1:7" ht="47.25">
      <c r="A57" s="27" t="s">
        <v>8</v>
      </c>
      <c r="B57" s="43" t="s">
        <v>76</v>
      </c>
      <c r="C57" s="1"/>
      <c r="D57" s="4">
        <v>10</v>
      </c>
      <c r="E57" s="6"/>
      <c r="F57" s="62"/>
      <c r="G57" s="44"/>
    </row>
    <row r="58" spans="1:7" ht="63">
      <c r="A58" s="27" t="s">
        <v>9</v>
      </c>
      <c r="B58" s="43" t="s">
        <v>107</v>
      </c>
      <c r="C58" s="1"/>
      <c r="D58" s="4">
        <v>10</v>
      </c>
      <c r="E58" s="6"/>
      <c r="F58" s="62"/>
      <c r="G58" s="43"/>
    </row>
    <row r="59" spans="1:7" ht="31.5">
      <c r="A59" s="27" t="s">
        <v>10</v>
      </c>
      <c r="B59" s="74" t="s">
        <v>108</v>
      </c>
      <c r="C59" s="1"/>
      <c r="D59" s="4">
        <v>2</v>
      </c>
      <c r="E59" s="6"/>
      <c r="F59" s="62"/>
      <c r="G59" s="43"/>
    </row>
    <row r="60" spans="1:7" ht="47.25">
      <c r="A60" s="27" t="s">
        <v>69</v>
      </c>
      <c r="B60" s="74" t="s">
        <v>99</v>
      </c>
      <c r="C60" s="1"/>
      <c r="D60" s="4">
        <v>5</v>
      </c>
      <c r="E60" s="6"/>
      <c r="F60" s="50"/>
      <c r="G60" s="43"/>
    </row>
    <row r="61" spans="1:7" ht="14.25" customHeight="1">
      <c r="A61" s="27" t="s">
        <v>70</v>
      </c>
      <c r="B61" s="74" t="s">
        <v>112</v>
      </c>
      <c r="C61" s="1"/>
      <c r="D61" s="4">
        <v>5</v>
      </c>
      <c r="E61" s="6"/>
      <c r="F61" s="62"/>
      <c r="G61" s="43"/>
    </row>
    <row r="62" spans="1:7" ht="5.25" customHeight="1">
      <c r="A62" s="27"/>
      <c r="B62" s="48"/>
      <c r="C62" s="1"/>
      <c r="D62" s="4"/>
      <c r="E62" s="6"/>
      <c r="F62" s="59"/>
      <c r="G62" s="43"/>
    </row>
    <row r="63" spans="1:7" ht="15.75">
      <c r="A63" s="27"/>
      <c r="B63" s="7" t="s">
        <v>18</v>
      </c>
      <c r="C63" s="1"/>
      <c r="D63" s="4"/>
      <c r="E63" s="6"/>
      <c r="F63" s="81">
        <f>+SUM(F54:F61)</f>
        <v>0</v>
      </c>
      <c r="G63" s="43"/>
    </row>
    <row r="64" spans="1:7" ht="15.75">
      <c r="A64" s="27"/>
      <c r="B64" s="7" t="s">
        <v>19</v>
      </c>
      <c r="C64" s="1"/>
      <c r="D64" s="4"/>
      <c r="E64" s="6"/>
      <c r="F64" s="60">
        <f>+D54+D55+D56+D57+D58</f>
        <v>37</v>
      </c>
      <c r="G64" s="43"/>
    </row>
    <row r="65" spans="1:7" ht="6.75" customHeight="1">
      <c r="A65" s="27"/>
      <c r="B65" s="7"/>
      <c r="C65" s="1"/>
      <c r="D65" s="4"/>
      <c r="E65" s="6"/>
      <c r="F65" s="60"/>
      <c r="G65" s="43"/>
    </row>
    <row r="66" spans="2:7" ht="15.75">
      <c r="B66" s="1" t="s">
        <v>60</v>
      </c>
      <c r="F66" s="23"/>
      <c r="G66" s="46"/>
    </row>
    <row r="67" spans="2:7" ht="57" customHeight="1">
      <c r="B67" s="7" t="s">
        <v>91</v>
      </c>
      <c r="F67" s="23"/>
      <c r="G67" s="45"/>
    </row>
    <row r="68" spans="1:7" ht="30" customHeight="1">
      <c r="A68" s="27" t="s">
        <v>15</v>
      </c>
      <c r="B68" s="43" t="s">
        <v>109</v>
      </c>
      <c r="C68" s="2"/>
      <c r="D68" s="4">
        <v>10</v>
      </c>
      <c r="E68" s="5"/>
      <c r="F68" s="22"/>
      <c r="G68" s="42"/>
    </row>
    <row r="69" spans="1:6" ht="47.25">
      <c r="A69" s="27" t="s">
        <v>6</v>
      </c>
      <c r="B69" s="43" t="s">
        <v>85</v>
      </c>
      <c r="C69" s="2"/>
      <c r="D69" s="4">
        <v>2</v>
      </c>
      <c r="E69" s="5"/>
      <c r="F69" s="24"/>
    </row>
    <row r="70" spans="1:6" ht="15.75">
      <c r="A70" s="27" t="s">
        <v>7</v>
      </c>
      <c r="B70" s="43" t="s">
        <v>86</v>
      </c>
      <c r="C70" s="2"/>
      <c r="D70" s="4">
        <v>5</v>
      </c>
      <c r="E70" s="5"/>
      <c r="F70" s="24"/>
    </row>
    <row r="71" spans="1:6" ht="17.25" customHeight="1">
      <c r="A71" s="27" t="s">
        <v>8</v>
      </c>
      <c r="B71" s="43" t="s">
        <v>87</v>
      </c>
      <c r="C71" s="2"/>
      <c r="D71" s="4">
        <v>5</v>
      </c>
      <c r="E71" s="5"/>
      <c r="F71" s="24"/>
    </row>
    <row r="72" spans="1:6" ht="31.5">
      <c r="A72" s="27" t="s">
        <v>9</v>
      </c>
      <c r="B72" s="43" t="s">
        <v>88</v>
      </c>
      <c r="C72" s="1"/>
      <c r="D72" s="4">
        <v>5</v>
      </c>
      <c r="E72" s="6"/>
      <c r="F72" s="63"/>
    </row>
    <row r="73" spans="1:6" ht="31.5">
      <c r="A73" s="27" t="s">
        <v>10</v>
      </c>
      <c r="B73" s="43" t="s">
        <v>89</v>
      </c>
      <c r="C73" s="1"/>
      <c r="D73" s="4">
        <v>5</v>
      </c>
      <c r="E73" s="6"/>
      <c r="F73" s="64"/>
    </row>
    <row r="74" spans="1:7" ht="31.5">
      <c r="A74" s="27" t="s">
        <v>11</v>
      </c>
      <c r="B74" s="74" t="s">
        <v>113</v>
      </c>
      <c r="C74" s="1"/>
      <c r="D74" s="4">
        <v>5</v>
      </c>
      <c r="E74" s="6"/>
      <c r="F74" s="62"/>
      <c r="G74" s="44"/>
    </row>
    <row r="75" spans="1:7" ht="31.5">
      <c r="A75" s="27" t="s">
        <v>12</v>
      </c>
      <c r="B75" s="43" t="s">
        <v>90</v>
      </c>
      <c r="C75" s="2"/>
      <c r="D75" s="4">
        <v>10</v>
      </c>
      <c r="E75" s="6"/>
      <c r="F75" s="62"/>
      <c r="G75" s="41"/>
    </row>
    <row r="76" spans="1:7" ht="109.5" customHeight="1">
      <c r="A76" s="27" t="s">
        <v>13</v>
      </c>
      <c r="B76" s="43" t="s">
        <v>92</v>
      </c>
      <c r="C76" s="2"/>
      <c r="D76" s="4">
        <v>5</v>
      </c>
      <c r="E76" s="6"/>
      <c r="F76" s="24"/>
      <c r="G76" s="41"/>
    </row>
    <row r="77" spans="1:7" ht="31.5">
      <c r="A77" s="27" t="s">
        <v>14</v>
      </c>
      <c r="B77" s="74" t="s">
        <v>100</v>
      </c>
      <c r="C77" s="2"/>
      <c r="D77" s="4">
        <v>5</v>
      </c>
      <c r="E77" s="6"/>
      <c r="F77" s="24"/>
      <c r="G77" s="43"/>
    </row>
    <row r="78" spans="1:7" ht="31.5">
      <c r="A78" s="27" t="s">
        <v>40</v>
      </c>
      <c r="B78" s="43" t="s">
        <v>101</v>
      </c>
      <c r="C78" s="2"/>
      <c r="D78" s="4">
        <v>5</v>
      </c>
      <c r="E78" s="6"/>
      <c r="F78" s="24"/>
      <c r="G78" s="44"/>
    </row>
    <row r="79" spans="1:7" ht="15.75">
      <c r="A79" s="27" t="s">
        <v>3</v>
      </c>
      <c r="B79" s="49"/>
      <c r="C79" s="2"/>
      <c r="D79" s="4"/>
      <c r="E79" s="6"/>
      <c r="G79" s="43"/>
    </row>
    <row r="80" spans="1:7" ht="15.75">
      <c r="A80" s="27" t="s">
        <v>3</v>
      </c>
      <c r="B80" s="7" t="s">
        <v>20</v>
      </c>
      <c r="C80" s="2"/>
      <c r="D80" s="4"/>
      <c r="E80" s="6"/>
      <c r="F80" s="80">
        <f>+SUM(F68:F78)</f>
        <v>0</v>
      </c>
      <c r="G80" s="43"/>
    </row>
    <row r="81" spans="1:7" ht="15.75">
      <c r="A81" s="27"/>
      <c r="B81" s="7" t="s">
        <v>21</v>
      </c>
      <c r="C81" s="2"/>
      <c r="D81" s="4"/>
      <c r="E81" s="6"/>
      <c r="F81" s="65">
        <f>+D68+D69+D70+D71+D72+D73+D75+D76+D78</f>
        <v>52</v>
      </c>
      <c r="G81" s="43"/>
    </row>
    <row r="82" spans="1:7" ht="9" customHeight="1">
      <c r="A82" s="27"/>
      <c r="B82" s="7"/>
      <c r="C82" s="2"/>
      <c r="D82" s="4"/>
      <c r="E82" s="6"/>
      <c r="G82" s="43"/>
    </row>
    <row r="83" spans="1:7" ht="15.75">
      <c r="A83" s="27"/>
      <c r="B83" s="1" t="s">
        <v>2</v>
      </c>
      <c r="C83" s="2"/>
      <c r="D83" s="4"/>
      <c r="E83" s="6"/>
      <c r="G83" s="43"/>
    </row>
    <row r="84" spans="1:7" ht="28.5">
      <c r="A84" s="27"/>
      <c r="B84" s="2" t="s">
        <v>115</v>
      </c>
      <c r="C84" s="2"/>
      <c r="D84" s="4"/>
      <c r="E84" s="6"/>
      <c r="G84" s="43"/>
    </row>
    <row r="85" spans="1:7" ht="31.5">
      <c r="A85" s="27" t="s">
        <v>15</v>
      </c>
      <c r="B85" s="43" t="s">
        <v>102</v>
      </c>
      <c r="C85" s="2"/>
      <c r="D85" s="30">
        <v>5</v>
      </c>
      <c r="E85" s="5"/>
      <c r="F85" s="61" t="s">
        <v>3</v>
      </c>
      <c r="G85" s="45"/>
    </row>
    <row r="86" spans="1:7" ht="31.5">
      <c r="A86" s="27" t="s">
        <v>6</v>
      </c>
      <c r="B86" s="43" t="s">
        <v>103</v>
      </c>
      <c r="D86" s="30">
        <v>5</v>
      </c>
      <c r="F86" s="62"/>
      <c r="G86" s="45"/>
    </row>
    <row r="87" spans="1:7" ht="31.5">
      <c r="A87" s="27" t="s">
        <v>7</v>
      </c>
      <c r="B87" s="43" t="s">
        <v>104</v>
      </c>
      <c r="D87" s="30">
        <v>5</v>
      </c>
      <c r="F87" s="62"/>
      <c r="G87" s="41"/>
    </row>
    <row r="88" spans="1:7" ht="31.5">
      <c r="A88" s="27" t="s">
        <v>8</v>
      </c>
      <c r="B88" s="43" t="s">
        <v>105</v>
      </c>
      <c r="C88" s="2"/>
      <c r="D88" s="4">
        <v>5</v>
      </c>
      <c r="E88" s="5"/>
      <c r="F88" s="24"/>
      <c r="G88" s="46"/>
    </row>
    <row r="89" spans="1:7" ht="47.25">
      <c r="A89" s="27" t="s">
        <v>9</v>
      </c>
      <c r="B89" s="43" t="s">
        <v>41</v>
      </c>
      <c r="C89" s="2"/>
      <c r="D89" s="4">
        <v>5</v>
      </c>
      <c r="E89" s="5"/>
      <c r="F89" s="24"/>
      <c r="G89" s="45"/>
    </row>
    <row r="90" spans="2:7" ht="6" customHeight="1">
      <c r="B90" s="48"/>
      <c r="C90" s="2"/>
      <c r="D90" s="4"/>
      <c r="E90" s="5"/>
      <c r="F90" s="23"/>
      <c r="G90" s="45"/>
    </row>
    <row r="91" spans="2:6" ht="15">
      <c r="B91" s="7" t="s">
        <v>22</v>
      </c>
      <c r="C91" s="1"/>
      <c r="D91" s="4"/>
      <c r="E91" s="5"/>
      <c r="F91" s="80">
        <f>+SUM(F85:F89)</f>
        <v>0</v>
      </c>
    </row>
    <row r="92" spans="2:6" ht="15">
      <c r="B92" s="7" t="s">
        <v>23</v>
      </c>
      <c r="C92" s="1"/>
      <c r="D92" s="4"/>
      <c r="E92" s="5"/>
      <c r="F92" s="65">
        <f>+D85+D86+D87+D88+D89</f>
        <v>25</v>
      </c>
    </row>
    <row r="93" spans="2:6" ht="8.25" customHeight="1">
      <c r="B93" s="7"/>
      <c r="C93" s="1"/>
      <c r="D93" s="4"/>
      <c r="E93" s="5"/>
      <c r="F93" s="65"/>
    </row>
    <row r="94" spans="2:6" ht="15">
      <c r="B94" s="1" t="s">
        <v>4</v>
      </c>
      <c r="C94" s="8"/>
      <c r="F94" s="29"/>
    </row>
    <row r="95" spans="1:7" ht="31.5">
      <c r="A95" s="27" t="s">
        <v>15</v>
      </c>
      <c r="B95" s="43" t="s">
        <v>61</v>
      </c>
      <c r="C95" s="2"/>
      <c r="D95" s="4">
        <v>5</v>
      </c>
      <c r="E95" s="5"/>
      <c r="F95" s="50"/>
      <c r="G95" s="43"/>
    </row>
    <row r="96" spans="1:7" ht="31.5">
      <c r="A96" s="27" t="s">
        <v>6</v>
      </c>
      <c r="B96" s="43" t="s">
        <v>63</v>
      </c>
      <c r="C96" s="2"/>
      <c r="D96" s="4">
        <v>5</v>
      </c>
      <c r="E96" s="5"/>
      <c r="F96" s="62"/>
      <c r="G96" s="44"/>
    </row>
    <row r="97" spans="1:6" ht="31.5">
      <c r="A97" s="27" t="s">
        <v>7</v>
      </c>
      <c r="B97" s="43" t="s">
        <v>62</v>
      </c>
      <c r="C97" s="2"/>
      <c r="D97" s="4">
        <v>5</v>
      </c>
      <c r="E97" s="5"/>
      <c r="F97" s="24"/>
    </row>
    <row r="98" spans="1:5" ht="15">
      <c r="A98" s="27"/>
      <c r="B98" s="2"/>
      <c r="C98" s="2"/>
      <c r="D98" s="4"/>
      <c r="E98" s="5"/>
    </row>
    <row r="99" spans="1:7" ht="15.75">
      <c r="A99" s="27"/>
      <c r="B99" s="7" t="s">
        <v>24</v>
      </c>
      <c r="C99" s="1"/>
      <c r="D99" s="4"/>
      <c r="E99" s="5"/>
      <c r="F99" s="80">
        <f>+SUM(F95:F97)</f>
        <v>0</v>
      </c>
      <c r="G99" s="43"/>
    </row>
    <row r="100" spans="1:7" ht="15">
      <c r="A100" s="27"/>
      <c r="B100" s="7" t="s">
        <v>25</v>
      </c>
      <c r="C100" s="1"/>
      <c r="D100" s="4"/>
      <c r="E100" s="5"/>
      <c r="F100" s="65">
        <f>+D95+D96+D97</f>
        <v>15</v>
      </c>
      <c r="G100" s="44"/>
    </row>
    <row r="101" spans="1:6" ht="15.75">
      <c r="A101" s="27"/>
      <c r="B101" s="2"/>
      <c r="C101" s="2"/>
      <c r="D101" s="4"/>
      <c r="E101" s="5"/>
      <c r="F101" s="38"/>
    </row>
    <row r="102" spans="2:7" ht="15.75">
      <c r="B102" s="2"/>
      <c r="C102" s="2"/>
      <c r="D102" s="4"/>
      <c r="E102" s="5"/>
      <c r="G102" s="43"/>
    </row>
    <row r="103" spans="2:7" ht="18">
      <c r="B103" s="39" t="s">
        <v>26</v>
      </c>
      <c r="C103" s="2"/>
      <c r="D103" s="4"/>
      <c r="E103" s="5"/>
      <c r="F103" s="20"/>
      <c r="G103" s="44"/>
    </row>
    <row r="104" spans="1:7" ht="15.75">
      <c r="A104" s="27"/>
      <c r="B104" s="2" t="s">
        <v>3</v>
      </c>
      <c r="C104" s="2"/>
      <c r="D104" s="4"/>
      <c r="E104" s="5"/>
      <c r="F104" s="20"/>
      <c r="G104" s="45"/>
    </row>
    <row r="105" spans="1:7" ht="15.75">
      <c r="A105" s="27"/>
      <c r="B105" s="32" t="s">
        <v>5</v>
      </c>
      <c r="C105" s="2"/>
      <c r="F105" s="79">
        <f>+F99+F91+F80+F63+F49+F35+F21</f>
        <v>0</v>
      </c>
      <c r="G105" s="45"/>
    </row>
    <row r="106" spans="1:7" ht="18" customHeight="1">
      <c r="A106" s="27"/>
      <c r="B106" s="32" t="s">
        <v>106</v>
      </c>
      <c r="C106" s="2"/>
      <c r="F106" s="66">
        <f>+F100+F92+F81+F64+F50+F36+F22</f>
        <v>249</v>
      </c>
      <c r="G106" s="41"/>
    </row>
    <row r="107" spans="1:7" ht="15.75">
      <c r="A107" s="27"/>
      <c r="B107" s="32" t="s">
        <v>28</v>
      </c>
      <c r="C107" s="2"/>
      <c r="D107" s="4"/>
      <c r="E107" s="5"/>
      <c r="F107" s="67">
        <f>+F105/F106</f>
        <v>0</v>
      </c>
      <c r="G107" s="46"/>
    </row>
    <row r="108" spans="1:6" ht="15">
      <c r="A108" s="27"/>
      <c r="B108" s="2" t="s">
        <v>3</v>
      </c>
      <c r="C108" s="2"/>
      <c r="D108" s="4"/>
      <c r="E108" s="5"/>
      <c r="F108" s="20"/>
    </row>
    <row r="109" spans="1:6" ht="15">
      <c r="A109" s="27"/>
      <c r="B109" s="32"/>
      <c r="C109" s="2"/>
      <c r="D109" s="23"/>
      <c r="E109" s="5"/>
      <c r="F109" s="20"/>
    </row>
    <row r="110" spans="1:6" ht="15">
      <c r="A110" s="27"/>
      <c r="B110" s="32"/>
      <c r="C110" s="2"/>
      <c r="D110" s="23"/>
      <c r="E110" s="5"/>
      <c r="F110" s="20"/>
    </row>
    <row r="111" spans="1:6" ht="15.75">
      <c r="A111" s="27"/>
      <c r="B111" s="32"/>
      <c r="C111" s="33"/>
      <c r="D111" s="34"/>
      <c r="E111" s="35"/>
      <c r="F111" s="20"/>
    </row>
    <row r="112" spans="1:6" ht="15.75">
      <c r="A112" s="27"/>
      <c r="B112" s="2" t="s">
        <v>3</v>
      </c>
      <c r="C112" s="33"/>
      <c r="D112" s="36"/>
      <c r="E112" s="37"/>
      <c r="F112" s="20"/>
    </row>
    <row r="113" spans="1:6" ht="15.75">
      <c r="A113" s="28"/>
      <c r="B113" s="46"/>
      <c r="C113" s="15"/>
      <c r="D113" s="19"/>
      <c r="E113" s="19"/>
      <c r="F113" s="20"/>
    </row>
    <row r="114" spans="1:6" ht="15.75">
      <c r="A114" s="28"/>
      <c r="B114" s="45"/>
      <c r="C114" s="15"/>
      <c r="D114" s="19"/>
      <c r="E114" s="19"/>
      <c r="F114" s="20"/>
    </row>
    <row r="115" spans="1:6" ht="15.75">
      <c r="A115" s="28"/>
      <c r="B115" s="42"/>
      <c r="C115" s="15"/>
      <c r="D115" s="19"/>
      <c r="E115" s="19"/>
      <c r="F115" s="20"/>
    </row>
    <row r="116" spans="1:6" ht="12.75">
      <c r="A116" s="28"/>
      <c r="C116" s="15"/>
      <c r="D116" s="19"/>
      <c r="E116" s="19"/>
      <c r="F116" s="20"/>
    </row>
    <row r="117" spans="1:6" ht="12.75">
      <c r="A117" s="28"/>
      <c r="C117" s="15"/>
      <c r="D117" s="19"/>
      <c r="E117" s="19"/>
      <c r="F117" s="20"/>
    </row>
    <row r="118" spans="1:6" ht="12.75">
      <c r="A118" s="28"/>
      <c r="C118" s="15"/>
      <c r="D118" s="19"/>
      <c r="E118" s="19"/>
      <c r="F118" s="20"/>
    </row>
    <row r="119" spans="1:6" ht="12.75">
      <c r="A119" s="28"/>
      <c r="C119" s="15"/>
      <c r="D119" s="19"/>
      <c r="E119" s="19"/>
      <c r="F119" s="20"/>
    </row>
    <row r="120" spans="1:6" ht="15.75">
      <c r="A120" s="28"/>
      <c r="B120" s="46"/>
      <c r="C120" s="15"/>
      <c r="D120" s="19"/>
      <c r="E120" s="19"/>
      <c r="F120" s="20"/>
    </row>
    <row r="121" spans="1:6" ht="15.75">
      <c r="A121" s="28"/>
      <c r="B121" s="46"/>
      <c r="C121" s="15"/>
      <c r="D121" s="19"/>
      <c r="E121" s="19"/>
      <c r="F121" s="20"/>
    </row>
    <row r="122" spans="1:7" ht="15.75">
      <c r="A122" s="28"/>
      <c r="B122" s="45"/>
      <c r="C122" s="15"/>
      <c r="D122" s="19"/>
      <c r="E122" s="19"/>
      <c r="F122" s="20"/>
      <c r="G122" s="44"/>
    </row>
    <row r="123" spans="1:6" ht="15.75">
      <c r="A123" s="28"/>
      <c r="B123" s="43"/>
      <c r="C123" s="15"/>
      <c r="D123" s="19"/>
      <c r="E123" s="19"/>
      <c r="F123" s="20"/>
    </row>
    <row r="124" spans="1:7" ht="15.75">
      <c r="A124" s="28"/>
      <c r="B124" s="43"/>
      <c r="C124" s="15"/>
      <c r="D124" s="19"/>
      <c r="E124" s="19"/>
      <c r="F124" s="20"/>
      <c r="G124" s="43"/>
    </row>
    <row r="125" spans="1:7" ht="15.75">
      <c r="A125" s="28"/>
      <c r="B125" s="43"/>
      <c r="C125" s="15"/>
      <c r="D125" s="19"/>
      <c r="E125" s="19"/>
      <c r="F125" s="20"/>
      <c r="G125" s="44"/>
    </row>
    <row r="126" spans="1:6" ht="12.75">
      <c r="A126" s="28"/>
      <c r="B126" s="44"/>
      <c r="C126" s="15"/>
      <c r="D126" s="19"/>
      <c r="E126" s="19"/>
      <c r="F126" s="20"/>
    </row>
    <row r="127" spans="1:6" ht="15.75">
      <c r="A127" s="28"/>
      <c r="B127" s="43"/>
      <c r="C127" s="15"/>
      <c r="D127" s="19"/>
      <c r="E127" s="19"/>
      <c r="F127" s="20"/>
    </row>
    <row r="128" spans="1:7" ht="15.75">
      <c r="A128" s="28"/>
      <c r="B128" s="43"/>
      <c r="C128" s="15"/>
      <c r="D128" s="19"/>
      <c r="E128" s="19"/>
      <c r="F128" s="20"/>
      <c r="G128" s="43"/>
    </row>
    <row r="129" spans="1:7" ht="15.75">
      <c r="A129" s="28"/>
      <c r="B129" s="43"/>
      <c r="C129" s="15"/>
      <c r="D129" s="19"/>
      <c r="E129" s="19"/>
      <c r="F129" s="20"/>
      <c r="G129" s="44"/>
    </row>
    <row r="130" spans="2:7" ht="15.75">
      <c r="B130" s="44"/>
      <c r="C130" s="15"/>
      <c r="D130" s="19"/>
      <c r="E130" s="19"/>
      <c r="G130" s="57"/>
    </row>
    <row r="131" spans="2:7" ht="15.75">
      <c r="B131" s="43"/>
      <c r="C131" s="15"/>
      <c r="D131" s="19"/>
      <c r="E131" s="19"/>
      <c r="G131" s="57"/>
    </row>
    <row r="132" spans="2:7" ht="15.75">
      <c r="B132" s="43"/>
      <c r="C132" s="15"/>
      <c r="D132" s="19"/>
      <c r="E132" s="19"/>
      <c r="G132" s="44"/>
    </row>
    <row r="133" spans="2:7" ht="15.75">
      <c r="B133" s="44"/>
      <c r="C133" s="15"/>
      <c r="D133" s="19"/>
      <c r="E133" s="19"/>
      <c r="G133" s="57"/>
    </row>
    <row r="134" spans="2:7" ht="15.75">
      <c r="B134" s="43"/>
      <c r="C134" s="15"/>
      <c r="D134" s="19"/>
      <c r="E134" s="19"/>
      <c r="G134" s="57"/>
    </row>
    <row r="135" spans="2:7" ht="15.75">
      <c r="B135" s="43"/>
      <c r="C135" s="15"/>
      <c r="D135" s="15"/>
      <c r="E135" s="15"/>
      <c r="G135" s="44"/>
    </row>
    <row r="136" spans="2:5" ht="12.75">
      <c r="B136" s="44"/>
      <c r="C136" s="15"/>
      <c r="D136" s="15"/>
      <c r="E136" s="15"/>
    </row>
    <row r="137" spans="2:5" ht="15.75">
      <c r="B137" s="43"/>
      <c r="C137" s="15"/>
      <c r="D137" s="15"/>
      <c r="E137" s="15"/>
    </row>
    <row r="138" spans="2:5" ht="15.75">
      <c r="B138" s="46"/>
      <c r="C138" s="15"/>
      <c r="D138" s="15"/>
      <c r="E138" s="15"/>
    </row>
    <row r="139" spans="2:5" ht="15.75">
      <c r="B139" s="46"/>
      <c r="C139" s="15"/>
      <c r="D139" s="15"/>
      <c r="E139" s="15"/>
    </row>
    <row r="140" spans="2:7" ht="15.75">
      <c r="B140" s="46"/>
      <c r="G140" s="43"/>
    </row>
    <row r="141" spans="2:7" ht="15.75">
      <c r="B141" s="45"/>
      <c r="G141" s="44"/>
    </row>
    <row r="142" ht="15.75">
      <c r="B142" s="43"/>
    </row>
    <row r="143" spans="2:7" ht="15.75">
      <c r="B143" s="43"/>
      <c r="G143" s="45" t="s">
        <v>30</v>
      </c>
    </row>
    <row r="144" spans="2:7" ht="15.75">
      <c r="B144" s="43"/>
      <c r="G144" s="45" t="s">
        <v>44</v>
      </c>
    </row>
    <row r="145" spans="2:7" ht="12.75">
      <c r="B145" s="44"/>
      <c r="G145" s="41"/>
    </row>
    <row r="146" ht="15.75">
      <c r="G146" s="46"/>
    </row>
    <row r="147" spans="2:7" ht="15.75">
      <c r="B147" s="43"/>
      <c r="G147" s="45" t="s">
        <v>2</v>
      </c>
    </row>
    <row r="148" spans="2:7" ht="15.75">
      <c r="B148" s="44"/>
      <c r="G148" s="43" t="s">
        <v>31</v>
      </c>
    </row>
    <row r="149" spans="2:7" ht="15.75">
      <c r="B149" s="43"/>
      <c r="G149" s="43" t="s">
        <v>32</v>
      </c>
    </row>
    <row r="150" spans="2:7" ht="15.75">
      <c r="B150" s="43"/>
      <c r="G150" s="44"/>
    </row>
    <row r="151" spans="2:7" ht="15.75">
      <c r="B151" s="43"/>
      <c r="G151" s="43" t="s">
        <v>33</v>
      </c>
    </row>
    <row r="152" spans="2:7" ht="15.75">
      <c r="B152" s="44"/>
      <c r="G152" s="43" t="s">
        <v>34</v>
      </c>
    </row>
    <row r="153" spans="2:7" ht="15.75">
      <c r="B153" s="46"/>
      <c r="G153" s="44"/>
    </row>
    <row r="154" spans="2:7" ht="15.75">
      <c r="B154" s="46"/>
      <c r="G154" s="43" t="s">
        <v>35</v>
      </c>
    </row>
    <row r="155" spans="2:7" ht="15.75">
      <c r="B155" s="45"/>
      <c r="G155" s="43" t="s">
        <v>36</v>
      </c>
    </row>
    <row r="156" spans="2:7" ht="15.75">
      <c r="B156" s="43"/>
      <c r="G156" s="44"/>
    </row>
    <row r="157" spans="2:7" ht="15.75">
      <c r="B157" s="43"/>
      <c r="G157" s="43" t="s">
        <v>37</v>
      </c>
    </row>
    <row r="158" spans="2:7" ht="15.75">
      <c r="B158" s="43"/>
      <c r="G158" s="45" t="s">
        <v>38</v>
      </c>
    </row>
    <row r="159" spans="2:7" ht="15.75">
      <c r="B159" s="44"/>
      <c r="G159" s="45" t="s">
        <v>77</v>
      </c>
    </row>
    <row r="160" spans="2:7" ht="15.75">
      <c r="B160" s="43"/>
      <c r="G160" s="41"/>
    </row>
    <row r="161" spans="2:7" ht="15.75">
      <c r="B161" s="41"/>
      <c r="G161" s="46"/>
    </row>
    <row r="162" spans="2:7" ht="15.75">
      <c r="B162" s="46"/>
      <c r="G162" s="45" t="s">
        <v>4</v>
      </c>
    </row>
    <row r="163" spans="2:7" ht="15.75">
      <c r="B163" s="45"/>
      <c r="G163" s="43" t="s">
        <v>78</v>
      </c>
    </row>
    <row r="164" ht="31.5">
      <c r="G164" s="43" t="s">
        <v>79</v>
      </c>
    </row>
    <row r="165" ht="15.75">
      <c r="G165" s="43" t="s">
        <v>80</v>
      </c>
    </row>
    <row r="166" ht="15.75">
      <c r="G166" s="43" t="s">
        <v>81</v>
      </c>
    </row>
    <row r="167" ht="12.75">
      <c r="G167" s="44"/>
    </row>
    <row r="168" spans="2:7" ht="15.75">
      <c r="B168" s="44"/>
      <c r="G168" s="45" t="s">
        <v>82</v>
      </c>
    </row>
    <row r="169" ht="15.75">
      <c r="G169" s="45" t="s">
        <v>77</v>
      </c>
    </row>
    <row r="170" ht="12.75">
      <c r="G170" s="41"/>
    </row>
    <row r="171" ht="15.75">
      <c r="G171" s="45" t="s">
        <v>83</v>
      </c>
    </row>
    <row r="172" ht="15.75">
      <c r="G172" s="45" t="s">
        <v>84</v>
      </c>
    </row>
    <row r="173" ht="15.75">
      <c r="G173" s="45" t="s">
        <v>45</v>
      </c>
    </row>
    <row r="174" ht="12.75">
      <c r="G174" s="41"/>
    </row>
    <row r="175" ht="12.75">
      <c r="G175" s="41"/>
    </row>
    <row r="176" ht="12.75">
      <c r="G176" s="41"/>
    </row>
    <row r="177" ht="12.75">
      <c r="G177" s="41"/>
    </row>
    <row r="178" ht="12.75">
      <c r="G178" s="41"/>
    </row>
    <row r="179" ht="12.75">
      <c r="G179" s="41"/>
    </row>
    <row r="180" ht="12.75">
      <c r="G180" s="41"/>
    </row>
    <row r="181" ht="12.75">
      <c r="G181" s="41"/>
    </row>
    <row r="182" ht="12.75">
      <c r="G182" s="41"/>
    </row>
    <row r="183" ht="12.75">
      <c r="G183" s="41"/>
    </row>
    <row r="184" ht="12.75">
      <c r="G184" s="41"/>
    </row>
    <row r="185" ht="12.75">
      <c r="G185" s="41"/>
    </row>
    <row r="186" ht="12.75">
      <c r="G186" s="41"/>
    </row>
    <row r="187" ht="12.75">
      <c r="G187" s="41"/>
    </row>
    <row r="188" ht="12.75">
      <c r="G188" s="41"/>
    </row>
    <row r="189" ht="12.75">
      <c r="G189" s="41"/>
    </row>
    <row r="190" ht="12.75">
      <c r="G190" s="41"/>
    </row>
    <row r="191" ht="12.75">
      <c r="G191" s="41"/>
    </row>
    <row r="192" ht="12.75">
      <c r="G192" s="41"/>
    </row>
    <row r="193" ht="12.75">
      <c r="G193" s="41"/>
    </row>
    <row r="194" ht="12.75">
      <c r="G194" s="41"/>
    </row>
    <row r="195" ht="12.75">
      <c r="G195" s="41"/>
    </row>
    <row r="196" ht="12.75">
      <c r="G196" s="41"/>
    </row>
    <row r="197" ht="12.75">
      <c r="G197" s="41"/>
    </row>
    <row r="198" ht="12.75">
      <c r="G198" s="41"/>
    </row>
    <row r="199" ht="12.75">
      <c r="G199" s="41"/>
    </row>
    <row r="200" ht="12.75">
      <c r="G200" s="41"/>
    </row>
    <row r="201" ht="12.75">
      <c r="G201" s="41"/>
    </row>
    <row r="202" ht="12.75">
      <c r="G202" s="41"/>
    </row>
    <row r="203" ht="12.75">
      <c r="G203" s="41"/>
    </row>
    <row r="204" ht="12.75">
      <c r="G204" s="41"/>
    </row>
    <row r="205" ht="12.75">
      <c r="G205" s="41"/>
    </row>
    <row r="206" ht="12.75">
      <c r="G206" s="41"/>
    </row>
    <row r="207" ht="12.75">
      <c r="G207" s="41"/>
    </row>
    <row r="208" ht="12.75">
      <c r="G208" s="41"/>
    </row>
    <row r="209" ht="12.75">
      <c r="G209" s="41"/>
    </row>
    <row r="210" ht="12.75">
      <c r="G210" s="41"/>
    </row>
    <row r="211" ht="12.75">
      <c r="G211" s="41"/>
    </row>
    <row r="212" ht="12.75">
      <c r="G212" s="41"/>
    </row>
  </sheetData>
  <mergeCells count="1">
    <mergeCell ref="G25:G26"/>
  </mergeCells>
  <printOptions/>
  <pageMargins left="0.75" right="0.75" top="0.54" bottom="0.38" header="0.5" footer="0.24"/>
  <pageSetup horizontalDpi="600" verticalDpi="600" orientation="portrait" scale="93" r:id="rId2"/>
  <headerFooter alignWithMargins="0">
    <oddFooter>&amp;CWine Grape IPM Guidelines</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University of Massachusetts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craig hollingsworth</dc:creator>
  <cp:keywords/>
  <dc:description/>
  <cp:lastModifiedBy>craig hollingsworth</cp:lastModifiedBy>
  <cp:lastPrinted>2008-10-22T18:42:52Z</cp:lastPrinted>
  <dcterms:created xsi:type="dcterms:W3CDTF">2007-06-26T19:53:46Z</dcterms:created>
  <dcterms:modified xsi:type="dcterms:W3CDTF">2008-10-22T18:42:56Z</dcterms:modified>
  <cp:category/>
  <cp:version/>
  <cp:contentType/>
  <cp:contentStatus/>
</cp:coreProperties>
</file>